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5450" windowHeight="113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41" i="1" l="1"/>
  <c r="D21" i="1" l="1"/>
  <c r="D26" i="1" s="1"/>
  <c r="C41" i="1" l="1"/>
  <c r="B41" i="1"/>
  <c r="C21" i="1" l="1"/>
  <c r="C26" i="1" s="1"/>
  <c r="B21" i="1"/>
  <c r="B26" i="1" s="1"/>
  <c r="C28" i="1" l="1"/>
  <c r="C42" i="1" s="1"/>
  <c r="D28" i="1"/>
  <c r="D42" i="1" s="1"/>
  <c r="B28" i="1"/>
</calcChain>
</file>

<file path=xl/sharedStrings.xml><?xml version="1.0" encoding="utf-8"?>
<sst xmlns="http://schemas.openxmlformats.org/spreadsheetml/2006/main" count="47" uniqueCount="47">
  <si>
    <t>Наименование показателя</t>
  </si>
  <si>
    <t>Норматив отчислений НДФЛ</t>
  </si>
  <si>
    <t xml:space="preserve"> НДФЛ</t>
  </si>
  <si>
    <t xml:space="preserve"> Доходы от уплаты акцизов</t>
  </si>
  <si>
    <t xml:space="preserve"> Единый налог на вмененный доход </t>
  </si>
  <si>
    <t xml:space="preserve"> Единый сельскохозяйственный налог</t>
  </si>
  <si>
    <t>Налог, взимаемый в связи с патентной системой налогообложения</t>
  </si>
  <si>
    <t xml:space="preserve"> Налог на имущество физических лиц</t>
  </si>
  <si>
    <t xml:space="preserve"> Земельный налог</t>
  </si>
  <si>
    <t>Государственная пошлина</t>
  </si>
  <si>
    <t>Задолженность и перерасчёты по отмененным налогам</t>
  </si>
  <si>
    <t>Доходы от сдачи в аренду имущества (прочие поступления от использования имущества)</t>
  </si>
  <si>
    <t>Доходы от перечисления части прибыли МУП</t>
  </si>
  <si>
    <t>Арендная плата за землю</t>
  </si>
  <si>
    <t>Плата за негативное воздействие</t>
  </si>
  <si>
    <t>Штрафы</t>
  </si>
  <si>
    <t xml:space="preserve">   продажа имущества</t>
  </si>
  <si>
    <t xml:space="preserve">   продажа земли</t>
  </si>
  <si>
    <t>РАСХОДЫ</t>
  </si>
  <si>
    <t>ДОХОДЫ</t>
  </si>
  <si>
    <t xml:space="preserve"> Доходы от оказания платных услуг и компенсации затрат государства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</si>
  <si>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</si>
  <si>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</si>
  <si>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</si>
  <si>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</si>
  <si>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</si>
  <si>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</si>
  <si>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</si>
  <si>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Налоговые и неналоговые доходы</t>
  </si>
  <si>
    <t>Итого налоговых и неналоговых доходов</t>
  </si>
  <si>
    <t>Безвозмездные поступления</t>
  </si>
  <si>
    <t>ИТОГО ДОХОДОВ</t>
  </si>
  <si>
    <t>ИТОГО РАСХОДОВ</t>
  </si>
  <si>
    <t>ДЕФИЦИТ, ПРОФИЦИТ (+;-)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</si>
  <si>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</si>
  <si>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</si>
  <si>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</si>
  <si>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Председатель комитета по финансам администрации городского округа город Михайловка</t>
  </si>
  <si>
    <t>А.В.Фролова</t>
  </si>
  <si>
    <t xml:space="preserve">Прочие неналоговые доходы </t>
  </si>
  <si>
    <t>Оценка исполнения бюджета городского округа город Михайловка за 2016 год</t>
  </si>
  <si>
    <t>Исполнение бюджета  на 01.10.2016г. с начала года</t>
  </si>
  <si>
    <t>Оценка исполнения бюджета  за 2016 год</t>
  </si>
  <si>
    <t>Здравоохранение</t>
  </si>
  <si>
    <t>Контингент НДФЛ(с учетом ин.гр.по нормативу 50%)</t>
  </si>
  <si>
    <t>План 2016 г. (по росписи на 01.10.2016)</t>
  </si>
  <si>
    <t>Доходы от продажи  материальных и нематериальных активов, в том числе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</si>
</sst>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vertical="center"/>
    </xf>
    <xf numFmtId="0" fontId="5" fillId="0" borderId="1" xfId="1" applyFont="1" applyBorder="1" applyAlignment="1">
      <alignment horizontal="left" vertical="center" wrapText="1"/>
    </xf>
    <xf numFmtId="164" fontId="5" fillId="0" borderId="1" xfId="1" applyNumberFormat="1" applyFont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0" fontId="7" fillId="0" borderId="1" xfId="1" applyFont="1" applyBorder="1" applyAlignment="1">
      <alignment horizontal="left" vertical="center" wrapText="1"/>
    </xf>
    <xf numFmtId="164" fontId="8" fillId="0" borderId="1" xfId="1" applyNumberFormat="1" applyFont="1" applyBorder="1" applyAlignment="1">
      <alignment vertical="center"/>
    </xf>
    <xf numFmtId="164" fontId="7" fillId="0" borderId="1" xfId="1" applyNumberFormat="1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7" fillId="2" borderId="1" xfId="1" applyFont="1" applyFill="1" applyBorder="1" applyAlignment="1">
      <alignment horizontal="left" vertical="center" wrapText="1"/>
    </xf>
    <xf numFmtId="4" fontId="7" fillId="2" borderId="1" xfId="1" applyNumberFormat="1" applyFont="1" applyFill="1" applyBorder="1" applyAlignment="1">
      <alignment horizontal="right" vertical="center"/>
    </xf>
    <xf numFmtId="4" fontId="8" fillId="2" borderId="1" xfId="1" applyNumberFormat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right" vertical="center"/>
    </xf>
    <xf numFmtId="0" fontId="6" fillId="0" borderId="1" xfId="1" applyFont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164" fontId="5" fillId="0" borderId="1" xfId="1" applyNumberFormat="1" applyFont="1" applyBorder="1" applyAlignment="1">
      <alignment vertical="center"/>
    </xf>
    <xf numFmtId="0" fontId="6" fillId="0" borderId="1" xfId="1" applyFont="1" applyFill="1" applyBorder="1" applyAlignment="1">
      <alignment horizontal="left" vertical="center" wrapText="1"/>
    </xf>
    <xf numFmtId="0" fontId="3" fillId="0" borderId="1" xfId="1" applyFont="1" applyBorder="1" applyAlignment="1">
      <alignment vertical="center" wrapText="1"/>
    </xf>
    <xf numFmtId="164" fontId="3" fillId="0" borderId="1" xfId="1" applyNumberFormat="1" applyFont="1" applyBorder="1" applyAlignment="1">
      <alignment horizontal="right" vertical="center"/>
    </xf>
    <xf numFmtId="0" fontId="4" fillId="0" borderId="1" xfId="1" applyFont="1" applyBorder="1" applyAlignment="1">
      <alignment horizontal="left" vertical="center" wrapText="1"/>
    </xf>
    <xf numFmtId="164" fontId="6" fillId="0" borderId="1" xfId="1" applyNumberFormat="1" applyFont="1" applyBorder="1" applyAlignment="1">
      <alignment horizontal="right" vertical="center"/>
    </xf>
    <xf numFmtId="0" fontId="9" fillId="0" borderId="0" xfId="0" applyFont="1"/>
    <xf numFmtId="3" fontId="6" fillId="0" borderId="1" xfId="1" applyNumberFormat="1" applyFont="1" applyFill="1" applyBorder="1" applyAlignment="1">
      <alignment horizontal="right" vertical="center"/>
    </xf>
    <xf numFmtId="0" fontId="4" fillId="0" borderId="1" xfId="1" applyFont="1" applyBorder="1" applyAlignment="1">
      <alignment vertical="center"/>
    </xf>
    <xf numFmtId="164" fontId="4" fillId="0" borderId="1" xfId="1" applyNumberFormat="1" applyFont="1" applyBorder="1" applyAlignment="1">
      <alignment horizontal="right" vertical="center"/>
    </xf>
    <xf numFmtId="0" fontId="4" fillId="0" borderId="0" xfId="1" applyFont="1" applyBorder="1" applyAlignment="1">
      <alignment horizontal="left" vertical="center" wrapText="1"/>
    </xf>
    <xf numFmtId="164" fontId="3" fillId="0" borderId="0" xfId="1" applyNumberFormat="1" applyFont="1" applyBorder="1" applyAlignment="1">
      <alignment horizontal="right"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49" fontId="3" fillId="0" borderId="3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workbookViewId="0">
      <selection activeCell="A48" sqref="A48"/>
    </sheetView>
  </sheetViews>
  <sheetFormatPr defaultColWidth="8.85546875" defaultRowHeight="15" x14ac:dyDescent="0.25"/>
  <cols>
    <col min="1" max="1" width="51.7109375" style="1" customWidth="1"/>
    <col min="2" max="4" width="13" style="1" customWidth="1"/>
    <col min="5" max="16384" width="8.85546875" style="1"/>
  </cols>
  <sheetData>
    <row r="1" spans="1:4" ht="18" customHeight="1" x14ac:dyDescent="0.25">
      <c r="A1" s="32" t="s">
        <v>40</v>
      </c>
      <c r="B1" s="32"/>
      <c r="C1" s="32"/>
      <c r="D1" s="32"/>
    </row>
    <row r="2" spans="1:4" ht="60" customHeight="1" x14ac:dyDescent="0.25">
      <c r="A2" s="33" t="s">
        <v>0</v>
      </c>
      <c r="B2" s="33" t="s">
        <v>45</v>
      </c>
      <c r="C2" s="34" t="s">
        <v>41</v>
      </c>
      <c r="D2" s="34" t="s">
        <v>42</v>
      </c>
    </row>
    <row r="3" spans="1:4" x14ac:dyDescent="0.25">
      <c r="A3" s="2" t="s">
        <v>19</v>
      </c>
      <c r="B3" s="3"/>
      <c r="C3" s="3"/>
      <c r="D3" s="3"/>
    </row>
    <row r="4" spans="1:4" x14ac:dyDescent="0.25">
      <c r="A4" s="2" t="s">
        <v>28</v>
      </c>
      <c r="B4" s="3"/>
      <c r="C4" s="3"/>
      <c r="D4" s="3"/>
    </row>
    <row r="5" spans="1:4" x14ac:dyDescent="0.25">
      <c r="A5" s="4" t="s">
        <v>2</v>
      </c>
      <c r="B5" s="5">
        <v>426084</v>
      </c>
      <c r="C5" s="6">
        <v>309336</v>
      </c>
      <c r="D5" s="6">
        <v>429640</v>
      </c>
    </row>
    <row r="6" spans="1:4" ht="32.450000000000003" customHeight="1" x14ac:dyDescent="0.25">
      <c r="A6" s="7" t="s">
        <v>44</v>
      </c>
      <c r="B6" s="8">
        <v>771510</v>
      </c>
      <c r="C6" s="9">
        <v>560056.30000000005</v>
      </c>
      <c r="D6" s="10">
        <v>777629</v>
      </c>
    </row>
    <row r="7" spans="1:4" x14ac:dyDescent="0.25">
      <c r="A7" s="11" t="s">
        <v>1</v>
      </c>
      <c r="B7" s="12">
        <v>55.25</v>
      </c>
      <c r="C7" s="13">
        <v>55.25</v>
      </c>
      <c r="D7" s="13"/>
    </row>
    <row r="8" spans="1:4" x14ac:dyDescent="0.25">
      <c r="A8" s="14" t="s">
        <v>3</v>
      </c>
      <c r="B8" s="15">
        <v>28800</v>
      </c>
      <c r="C8" s="6">
        <v>27665.4</v>
      </c>
      <c r="D8" s="15">
        <v>34800</v>
      </c>
    </row>
    <row r="9" spans="1:4" x14ac:dyDescent="0.25">
      <c r="A9" s="4" t="s">
        <v>4</v>
      </c>
      <c r="B9" s="5">
        <v>55650</v>
      </c>
      <c r="C9" s="6">
        <v>36015.9</v>
      </c>
      <c r="D9" s="5">
        <v>49046</v>
      </c>
    </row>
    <row r="10" spans="1:4" x14ac:dyDescent="0.25">
      <c r="A10" s="4" t="s">
        <v>5</v>
      </c>
      <c r="B10" s="5">
        <v>9600</v>
      </c>
      <c r="C10" s="6">
        <v>10022.1</v>
      </c>
      <c r="D10" s="5">
        <v>10900</v>
      </c>
    </row>
    <row r="11" spans="1:4" ht="30" x14ac:dyDescent="0.25">
      <c r="A11" s="4" t="s">
        <v>6</v>
      </c>
      <c r="B11" s="5">
        <v>970</v>
      </c>
      <c r="C11" s="6">
        <v>1231.9000000000001</v>
      </c>
      <c r="D11" s="5">
        <v>1370</v>
      </c>
    </row>
    <row r="12" spans="1:4" x14ac:dyDescent="0.25">
      <c r="A12" s="16" t="s">
        <v>7</v>
      </c>
      <c r="B12" s="5">
        <v>10120</v>
      </c>
      <c r="C12" s="6">
        <v>4092.4</v>
      </c>
      <c r="D12" s="5">
        <v>10120</v>
      </c>
    </row>
    <row r="13" spans="1:4" x14ac:dyDescent="0.25">
      <c r="A13" s="16" t="s">
        <v>8</v>
      </c>
      <c r="B13" s="5">
        <v>78500</v>
      </c>
      <c r="C13" s="6">
        <v>46172.2</v>
      </c>
      <c r="D13" s="5">
        <v>79400</v>
      </c>
    </row>
    <row r="14" spans="1:4" x14ac:dyDescent="0.25">
      <c r="A14" s="16" t="s">
        <v>9</v>
      </c>
      <c r="B14" s="5">
        <v>6400</v>
      </c>
      <c r="C14" s="6">
        <v>5159.7</v>
      </c>
      <c r="D14" s="5">
        <v>6800</v>
      </c>
    </row>
    <row r="15" spans="1:4" ht="20.25" customHeight="1" x14ac:dyDescent="0.25">
      <c r="A15" s="16" t="s">
        <v>10</v>
      </c>
      <c r="B15" s="5">
        <v>0</v>
      </c>
      <c r="C15" s="6">
        <v>1.9</v>
      </c>
      <c r="D15" s="5"/>
    </row>
    <row r="16" spans="1:4" x14ac:dyDescent="0.25">
      <c r="A16" s="16" t="s">
        <v>13</v>
      </c>
      <c r="B16" s="5">
        <v>134168</v>
      </c>
      <c r="C16" s="6">
        <v>81735.399999999994</v>
      </c>
      <c r="D16" s="5">
        <v>128447</v>
      </c>
    </row>
    <row r="17" spans="1:4" x14ac:dyDescent="0.25">
      <c r="A17" s="16" t="s">
        <v>12</v>
      </c>
      <c r="B17" s="5">
        <v>2764</v>
      </c>
      <c r="C17" s="6">
        <v>2768.5</v>
      </c>
      <c r="D17" s="5">
        <v>2768.5</v>
      </c>
    </row>
    <row r="18" spans="1:4" ht="30" x14ac:dyDescent="0.25">
      <c r="A18" s="17" t="s">
        <v>11</v>
      </c>
      <c r="B18" s="18">
        <v>9760</v>
      </c>
      <c r="C18" s="6">
        <v>7857.1</v>
      </c>
      <c r="D18" s="18">
        <v>10300</v>
      </c>
    </row>
    <row r="19" spans="1:4" x14ac:dyDescent="0.25">
      <c r="A19" s="16" t="s">
        <v>14</v>
      </c>
      <c r="B19" s="5">
        <v>5100</v>
      </c>
      <c r="C19" s="6">
        <v>3771.9</v>
      </c>
      <c r="D19" s="5">
        <v>5100</v>
      </c>
    </row>
    <row r="20" spans="1:4" ht="30" x14ac:dyDescent="0.25">
      <c r="A20" s="16" t="s">
        <v>20</v>
      </c>
      <c r="B20" s="5">
        <v>12934</v>
      </c>
      <c r="C20" s="6">
        <v>11294.4</v>
      </c>
      <c r="D20" s="5">
        <v>12934</v>
      </c>
    </row>
    <row r="21" spans="1:4" ht="30" x14ac:dyDescent="0.25">
      <c r="A21" s="16" t="s">
        <v>46</v>
      </c>
      <c r="B21" s="5">
        <f>B22+B23</f>
        <v>11830</v>
      </c>
      <c r="C21" s="5">
        <f t="shared" ref="C21:D21" si="0">C22+C23</f>
        <v>10194.299999999999</v>
      </c>
      <c r="D21" s="5">
        <f t="shared" si="0"/>
        <v>11654.5</v>
      </c>
    </row>
    <row r="22" spans="1:4" x14ac:dyDescent="0.25">
      <c r="A22" s="19" t="s">
        <v>16</v>
      </c>
      <c r="B22" s="15">
        <v>7830</v>
      </c>
      <c r="C22" s="6">
        <v>5378.6</v>
      </c>
      <c r="D22" s="15">
        <v>5954.5</v>
      </c>
    </row>
    <row r="23" spans="1:4" x14ac:dyDescent="0.25">
      <c r="A23" s="19" t="s">
        <v>17</v>
      </c>
      <c r="B23" s="15">
        <v>4000</v>
      </c>
      <c r="C23" s="6">
        <v>4815.7</v>
      </c>
      <c r="D23" s="15">
        <v>5700</v>
      </c>
    </row>
    <row r="24" spans="1:4" x14ac:dyDescent="0.25">
      <c r="A24" s="16" t="s">
        <v>15</v>
      </c>
      <c r="B24" s="5">
        <v>6500</v>
      </c>
      <c r="C24" s="6">
        <v>3470</v>
      </c>
      <c r="D24" s="5">
        <v>5900</v>
      </c>
    </row>
    <row r="25" spans="1:4" x14ac:dyDescent="0.25">
      <c r="A25" s="16" t="s">
        <v>39</v>
      </c>
      <c r="B25" s="5">
        <v>0</v>
      </c>
      <c r="C25" s="6">
        <v>-2063.4</v>
      </c>
      <c r="D25" s="5"/>
    </row>
    <row r="26" spans="1:4" x14ac:dyDescent="0.25">
      <c r="A26" s="20" t="s">
        <v>29</v>
      </c>
      <c r="B26" s="21">
        <f>B5+B8+B9+B10+B11+B12+B13+B14+B15+B16+B17+B18+B19+B20+B21+B24+B25</f>
        <v>799180</v>
      </c>
      <c r="C26" s="21">
        <f>C5+C8+C9+C10+C11+C12+C13+C14+C15+C16+C17+C18+C19+C20+C21+C24+C25</f>
        <v>558725.70000000019</v>
      </c>
      <c r="D26" s="21">
        <f>D5+D8+D9+D10+D11+D12+D13+D14+D15+D16+D17+D18+D19+D20+D21+D24+D25</f>
        <v>799180</v>
      </c>
    </row>
    <row r="27" spans="1:4" x14ac:dyDescent="0.25">
      <c r="A27" s="3" t="s">
        <v>30</v>
      </c>
      <c r="B27" s="21">
        <v>570500.5</v>
      </c>
      <c r="C27" s="21">
        <v>500897.1</v>
      </c>
      <c r="D27" s="21">
        <v>570500.5</v>
      </c>
    </row>
    <row r="28" spans="1:4" x14ac:dyDescent="0.25">
      <c r="A28" s="3" t="s">
        <v>31</v>
      </c>
      <c r="B28" s="21">
        <f>B26+B27</f>
        <v>1369680.5</v>
      </c>
      <c r="C28" s="21">
        <f t="shared" ref="C28:D28" si="1">C26+C27</f>
        <v>1059622.8000000003</v>
      </c>
      <c r="D28" s="21">
        <f t="shared" si="1"/>
        <v>1369680.5</v>
      </c>
    </row>
    <row r="29" spans="1:4" s="24" customFormat="1" x14ac:dyDescent="0.25">
      <c r="A29" s="22" t="s">
        <v>18</v>
      </c>
      <c r="B29" s="23"/>
      <c r="C29" s="6"/>
      <c r="D29" s="6"/>
    </row>
    <row r="30" spans="1:4" s="24" customFormat="1" x14ac:dyDescent="0.25">
      <c r="A30" s="16" t="s">
        <v>21</v>
      </c>
      <c r="B30" s="23">
        <v>169231.8</v>
      </c>
      <c r="C30" s="6">
        <v>120843.7</v>
      </c>
      <c r="D30" s="6">
        <v>165846.29999999999</v>
      </c>
    </row>
    <row r="31" spans="1:4" s="24" customFormat="1" ht="30" x14ac:dyDescent="0.25">
      <c r="A31" s="16" t="s">
        <v>22</v>
      </c>
      <c r="B31" s="23">
        <v>11532.3</v>
      </c>
      <c r="C31" s="6">
        <v>7122.6</v>
      </c>
      <c r="D31" s="6">
        <v>11165.1</v>
      </c>
    </row>
    <row r="32" spans="1:4" s="24" customFormat="1" x14ac:dyDescent="0.25">
      <c r="A32" s="16" t="s">
        <v>23</v>
      </c>
      <c r="B32" s="23">
        <v>76923.100000000006</v>
      </c>
      <c r="C32" s="6">
        <v>43075.199999999997</v>
      </c>
      <c r="D32" s="6">
        <v>75474.7</v>
      </c>
    </row>
    <row r="33" spans="1:4" x14ac:dyDescent="0.25">
      <c r="A33" s="16" t="s">
        <v>24</v>
      </c>
      <c r="B33" s="23">
        <v>113177.5</v>
      </c>
      <c r="C33" s="6">
        <v>58699.6</v>
      </c>
      <c r="D33" s="6">
        <v>107757.6</v>
      </c>
    </row>
    <row r="34" spans="1:4" s="24" customFormat="1" ht="15" customHeight="1" x14ac:dyDescent="0.25">
      <c r="A34" s="16" t="s">
        <v>25</v>
      </c>
      <c r="B34" s="23">
        <v>854266.8</v>
      </c>
      <c r="C34" s="6">
        <v>607073.80000000005</v>
      </c>
      <c r="D34" s="6">
        <v>830872.2</v>
      </c>
    </row>
    <row r="35" spans="1:4" s="24" customFormat="1" x14ac:dyDescent="0.25">
      <c r="A35" s="16" t="s">
        <v>26</v>
      </c>
      <c r="B35" s="23">
        <v>112766.7</v>
      </c>
      <c r="C35" s="6">
        <v>71653.8</v>
      </c>
      <c r="D35" s="6">
        <v>107517</v>
      </c>
    </row>
    <row r="36" spans="1:4" s="24" customFormat="1" x14ac:dyDescent="0.25">
      <c r="A36" s="16" t="s">
        <v>43</v>
      </c>
      <c r="B36" s="23">
        <v>950</v>
      </c>
      <c r="C36" s="6">
        <v>0</v>
      </c>
      <c r="D36" s="6">
        <v>596.20000000000005</v>
      </c>
    </row>
    <row r="37" spans="1:4" s="24" customFormat="1" x14ac:dyDescent="0.25">
      <c r="A37" s="16" t="s">
        <v>27</v>
      </c>
      <c r="B37" s="23">
        <v>108887.5</v>
      </c>
      <c r="C37" s="6">
        <v>76174.899999999994</v>
      </c>
      <c r="D37" s="6">
        <v>104246.5</v>
      </c>
    </row>
    <row r="38" spans="1:4" s="24" customFormat="1" x14ac:dyDescent="0.25">
      <c r="A38" s="16" t="s">
        <v>34</v>
      </c>
      <c r="B38" s="23">
        <v>17962.7</v>
      </c>
      <c r="C38" s="6">
        <v>12269.5</v>
      </c>
      <c r="D38" s="6">
        <v>17747.3</v>
      </c>
    </row>
    <row r="39" spans="1:4" s="24" customFormat="1" x14ac:dyDescent="0.25">
      <c r="A39" s="16" t="s">
        <v>35</v>
      </c>
      <c r="B39" s="23">
        <v>4720.3999999999996</v>
      </c>
      <c r="C39" s="6">
        <v>2440.3000000000002</v>
      </c>
      <c r="D39" s="6">
        <v>3686.4</v>
      </c>
    </row>
    <row r="40" spans="1:4" s="24" customFormat="1" ht="32.25" customHeight="1" x14ac:dyDescent="0.25">
      <c r="A40" s="16" t="s">
        <v>36</v>
      </c>
      <c r="B40" s="23">
        <v>1587.7</v>
      </c>
      <c r="C40" s="6">
        <v>0</v>
      </c>
      <c r="D40" s="25">
        <v>546.20000000000005</v>
      </c>
    </row>
    <row r="41" spans="1:4" s="24" customFormat="1" x14ac:dyDescent="0.25">
      <c r="A41" s="26" t="s">
        <v>32</v>
      </c>
      <c r="B41" s="27">
        <f>B30+B31+B32+B33+B34+B35+B36+B37+B38+B39+B40</f>
        <v>1472006.4999999998</v>
      </c>
      <c r="C41" s="27">
        <f>C30+C31+C32+C33+C34+C35+C36+C37+C38+C39+C40</f>
        <v>999353.40000000014</v>
      </c>
      <c r="D41" s="27">
        <f>D30+D31+D32+D33+D34+D35+D37+D38+D39+D40+D36</f>
        <v>1425455.4999999998</v>
      </c>
    </row>
    <row r="42" spans="1:4" s="24" customFormat="1" x14ac:dyDescent="0.25">
      <c r="A42" s="22" t="s">
        <v>33</v>
      </c>
      <c r="B42" s="27">
        <v>-71068.399999999994</v>
      </c>
      <c r="C42" s="27">
        <f>C28-C41</f>
        <v>60269.40000000014</v>
      </c>
      <c r="D42" s="27">
        <f>D28-D41</f>
        <v>-55774.999999999767</v>
      </c>
    </row>
    <row r="43" spans="1:4" ht="8.25" customHeight="1" x14ac:dyDescent="0.25">
      <c r="A43" s="28"/>
      <c r="B43" s="29"/>
      <c r="C43" s="29"/>
      <c r="D43" s="29"/>
    </row>
    <row r="44" spans="1:4" ht="30" x14ac:dyDescent="0.25">
      <c r="A44" s="30" t="s">
        <v>37</v>
      </c>
      <c r="C44" s="31" t="s">
        <v>38</v>
      </c>
      <c r="D44" s="31"/>
    </row>
    <row r="45" spans="1:4" x14ac:dyDescent="0.25">
      <c r="C45" s="31"/>
      <c r="D45" s="31"/>
    </row>
    <row r="46" spans="1:4" ht="19.899999999999999" customHeight="1" x14ac:dyDescent="0.25"/>
  </sheetData>
  <mergeCells count="3">
    <mergeCell ref="C44:D44"/>
    <mergeCell ref="C45:D45"/>
    <mergeCell ref="A1:D1"/>
  </mergeCells>
  <pageMargins left="0.51181102362204722" right="0.19685039370078741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комитет по финансам АГОГМ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Великодная</dc:creator>
  <cp:lastModifiedBy>Фролова</cp:lastModifiedBy>
  <cp:lastPrinted>2016-11-11T11:10:50Z</cp:lastPrinted>
  <dcterms:created xsi:type="dcterms:W3CDTF">2014-10-08T08:02:01Z</dcterms:created>
  <dcterms:modified xsi:type="dcterms:W3CDTF">2016-11-11T11:10:57Z</dcterms:modified>
</cp:coreProperties>
</file>